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O:\ОТДЕЛ ЭКОНОМИКИ\МУНИЦИПАЛЬНЫЕ ПРОГРАММЫ\ПРОГРАММЫ с 2026 года\Проверка программ\ЖКХ\"/>
    </mc:Choice>
  </mc:AlternateContent>
  <bookViews>
    <workbookView xWindow="120" yWindow="2700" windowWidth="9720" windowHeight="4740"/>
  </bookViews>
  <sheets>
    <sheet name="Лист3" sheetId="3" r:id="rId1"/>
  </sheets>
  <definedNames>
    <definedName name="_xlnm.Print_Area" localSheetId="0">Лист3!$A$1:$O$73</definedName>
  </definedNames>
  <calcPr calcId="162913"/>
</workbook>
</file>

<file path=xl/calcChain.xml><?xml version="1.0" encoding="utf-8"?>
<calcChain xmlns="http://schemas.openxmlformats.org/spreadsheetml/2006/main">
  <c r="K72" i="3" l="1"/>
  <c r="E72" i="3" s="1"/>
  <c r="K73" i="3"/>
  <c r="E73" i="3" s="1"/>
  <c r="E71" i="3"/>
  <c r="F71" i="3"/>
  <c r="F72" i="3"/>
  <c r="F73" i="3"/>
  <c r="E50" i="3"/>
  <c r="E49" i="3"/>
  <c r="K50" i="3"/>
  <c r="E18" i="3"/>
  <c r="E17" i="3"/>
  <c r="E16" i="3"/>
  <c r="E12" i="3"/>
  <c r="E9" i="3"/>
  <c r="E8" i="3"/>
  <c r="N66" i="3" l="1"/>
  <c r="M66" i="3"/>
  <c r="N51" i="3"/>
  <c r="N50" i="3"/>
  <c r="M50" i="3"/>
  <c r="N49" i="3"/>
  <c r="N43" i="3"/>
  <c r="N37" i="3"/>
  <c r="N31" i="3"/>
  <c r="M31" i="3"/>
  <c r="N24" i="3"/>
  <c r="N23" i="3"/>
  <c r="N22" i="3" s="1"/>
  <c r="N10" i="3"/>
  <c r="N9" i="3"/>
  <c r="N8" i="3"/>
  <c r="N7" i="3" s="1"/>
  <c r="F16" i="3" l="1"/>
  <c r="K51" i="3" l="1"/>
  <c r="E33" i="3"/>
  <c r="E32" i="3"/>
  <c r="E31" i="3" l="1"/>
  <c r="L72" i="3" l="1"/>
  <c r="L73" i="3"/>
  <c r="E67" i="3"/>
  <c r="K66" i="3"/>
  <c r="E52" i="3"/>
  <c r="E24" i="3"/>
  <c r="E45" i="3"/>
  <c r="E44" i="3"/>
  <c r="E39" i="3"/>
  <c r="E38" i="3"/>
  <c r="E23" i="3" l="1"/>
  <c r="L71" i="3"/>
  <c r="E37" i="3"/>
  <c r="K49" i="3"/>
  <c r="E22" i="3" l="1"/>
  <c r="E66" i="3" l="1"/>
  <c r="E10" i="3" l="1"/>
  <c r="E11" i="3"/>
  <c r="E7" i="3"/>
  <c r="K43" i="3" l="1"/>
  <c r="E43" i="3" l="1"/>
  <c r="E51" i="3"/>
  <c r="E61" i="3" l="1"/>
  <c r="E62" i="3"/>
  <c r="F14" i="3" l="1"/>
  <c r="E14" i="3"/>
  <c r="E27" i="3" l="1"/>
  <c r="E26" i="3" l="1"/>
  <c r="E25" i="3" l="1"/>
  <c r="E57" i="3"/>
  <c r="E56" i="3" s="1"/>
  <c r="E64" i="3" l="1"/>
</calcChain>
</file>

<file path=xl/sharedStrings.xml><?xml version="1.0" encoding="utf-8"?>
<sst xmlns="http://schemas.openxmlformats.org/spreadsheetml/2006/main" count="240" uniqueCount="64">
  <si>
    <t>№</t>
  </si>
  <si>
    <t>Ответственный за выполнение мероприятия подпрограммы</t>
  </si>
  <si>
    <t>ИТОГО:</t>
  </si>
  <si>
    <t>Средства бюджета городского округа Домодедово</t>
  </si>
  <si>
    <t>Всего (тыс.руб)</t>
  </si>
  <si>
    <t>Источники финансиро-вания</t>
  </si>
  <si>
    <t>Срок исполне-ния мероприятия</t>
  </si>
  <si>
    <t>2024 г.</t>
  </si>
  <si>
    <t xml:space="preserve">Мероприятие Подпрограммы </t>
  </si>
  <si>
    <t>2025 г.</t>
  </si>
  <si>
    <t>х</t>
  </si>
  <si>
    <t xml:space="preserve">Всего </t>
  </si>
  <si>
    <t>Итого по подпрограмме III</t>
  </si>
  <si>
    <t>2026 год</t>
  </si>
  <si>
    <t>2027 год</t>
  </si>
  <si>
    <t xml:space="preserve">Управление ЖКХ  Администрации городского округа Домодедово </t>
  </si>
  <si>
    <t>1.</t>
  </si>
  <si>
    <r>
      <t xml:space="preserve">Основное мероприятие 05 
</t>
    </r>
    <r>
      <rPr>
        <sz val="9"/>
        <rFont val="Times New Roman"/>
        <family val="1"/>
        <charset val="204"/>
      </rPr>
      <t>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</t>
    </r>
  </si>
  <si>
    <r>
      <rPr>
        <b/>
        <sz val="9"/>
        <rFont val="Times New Roman"/>
        <family val="1"/>
        <charset val="204"/>
      </rPr>
      <t xml:space="preserve">Мероприятие 05.01.     </t>
    </r>
    <r>
      <rPr>
        <sz val="9"/>
        <rFont val="Times New Roman"/>
        <family val="1"/>
        <charset val="204"/>
      </rPr>
      <t xml:space="preserve">                                        Утверждение схем теплоснабжения городских округов (актуализированных схем теплоснабжения городских округов)</t>
    </r>
  </si>
  <si>
    <r>
      <rPr>
        <b/>
        <sz val="9"/>
        <rFont val="Times New Roman"/>
        <family val="1"/>
        <charset val="204"/>
      </rPr>
      <t xml:space="preserve">Мероприятие 05.03.   </t>
    </r>
    <r>
      <rPr>
        <sz val="9"/>
        <rFont val="Times New Roman"/>
        <family val="1"/>
        <charset val="204"/>
      </rPr>
      <t xml:space="preserve">   Утверждение программ комплексного развития систем коммунальной инфраструктуры городских округов                   </t>
    </r>
  </si>
  <si>
    <t>Количество утвержденных программ комплексного развития систем коммунальной инфраструктуры ,ед.</t>
  </si>
  <si>
    <t>Количество схем водоснабжения и водоотведения городских округов (актуализированных схем водоснабжения и водоотведения, ед.</t>
  </si>
  <si>
    <t>Количество утвержденных схем теплоснабжения ,ед.</t>
  </si>
  <si>
    <r>
      <t xml:space="preserve">Основное мероприятие 01. </t>
    </r>
    <r>
      <rPr>
        <sz val="9"/>
        <rFont val="Times New Roman"/>
        <family val="1"/>
        <charset val="204"/>
      </rPr>
      <t>Строительство, реконструкция, капитальный ремонт объектов теплоснабжения на территории муниципальных образований Московской области</t>
    </r>
  </si>
  <si>
    <t xml:space="preserve">9. Подпрограмма III «Объекты теплоснабжения, инженерные коммуникации»        </t>
  </si>
  <si>
    <t xml:space="preserve">9.1.  Перечень мероприятий подпрограммы III «Объекты теплоснабжения, инженерные коммуникации»        </t>
  </si>
  <si>
    <t>2</t>
  </si>
  <si>
    <t>3</t>
  </si>
  <si>
    <t>3.1.</t>
  </si>
  <si>
    <t>3.2.</t>
  </si>
  <si>
    <t>3.3.</t>
  </si>
  <si>
    <t>Средства бюджета Московской области</t>
  </si>
  <si>
    <t>1 квартал</t>
  </si>
  <si>
    <t>1 полугодие</t>
  </si>
  <si>
    <t>9 месяцев</t>
  </si>
  <si>
    <t>12 месяцев</t>
  </si>
  <si>
    <r>
      <rPr>
        <b/>
        <sz val="9"/>
        <rFont val="Times New Roman"/>
        <family val="1"/>
        <charset val="204"/>
      </rPr>
      <t xml:space="preserve">Мероприятие 01.05.  </t>
    </r>
    <r>
      <rPr>
        <sz val="9"/>
        <rFont val="Times New Roman"/>
        <family val="1"/>
        <charset val="204"/>
      </rPr>
      <t xml:space="preserve">     Реализация первоочередных мероприятий по капитальному ремонту, приобретению, монтажу и вводу в эксплуатацию объектов теплоснабжения (в том числе технологическое присоединение)                          </t>
    </r>
  </si>
  <si>
    <t xml:space="preserve">1.1. </t>
  </si>
  <si>
    <r>
      <t xml:space="preserve">Мероприятие 05.04.   </t>
    </r>
    <r>
      <rPr>
        <sz val="9"/>
        <rFont val="Times New Roman"/>
        <family val="1"/>
        <charset val="204"/>
      </rPr>
      <t>Утверждение схем водоснабжения и водоотведения городских округов (актуализированных схем водоснабжения и водоотведения городских округов)</t>
    </r>
  </si>
  <si>
    <t>Всего</t>
  </si>
  <si>
    <t>В том числе</t>
  </si>
  <si>
    <t xml:space="preserve">В том числе </t>
  </si>
  <si>
    <t>Капитально отремонтированы объекты теплоснабжения муниципальной собственности,ед.</t>
  </si>
  <si>
    <r>
      <rPr>
        <b/>
        <sz val="9"/>
        <rFont val="Times New Roman"/>
        <family val="1"/>
        <charset val="204"/>
      </rPr>
      <t xml:space="preserve">Основное мероприятие 02. </t>
    </r>
    <r>
      <rPr>
        <sz val="9"/>
        <rFont val="Times New Roman"/>
        <family val="1"/>
        <charset val="204"/>
      </rPr>
      <t>Строительство, реконструкция, капитальный ремонт сетей водоснабжения, водоотведения, теплоснабжения  на территории муниципального образования Московской области</t>
    </r>
  </si>
  <si>
    <t>Мероприятие  02.01."Строительство и реконструкция сетей водоснабжения, водоотведения, теплоснабжения муниципальной собственности"</t>
  </si>
  <si>
    <t xml:space="preserve">Мероприятие  02.10."Cтроительство и реконструкция сетей теплоснабжения на территории муниципального образования Московской области </t>
  </si>
  <si>
    <r>
      <t xml:space="preserve">Мероприятие 05.02.   </t>
    </r>
    <r>
      <rPr>
        <sz val="9"/>
        <rFont val="Times New Roman"/>
        <family val="1"/>
        <charset val="204"/>
      </rPr>
      <t>Строительство (реконструкция) объектов коммунальной инфраструктуры (водоотведение) муниципальной собственности</t>
    </r>
  </si>
  <si>
    <t>Построены и реконструированы сети (участки) водоснабжения, водоотведения, теплоснабжения муниципальной собственности, ед.</t>
  </si>
  <si>
    <t>Построены и реконструированы сети (участки) водоснабжения, водоотведения, теплоснабжения муниципальной собственности</t>
  </si>
  <si>
    <t>Количество построеных (реконструированных), объектов коммунальной инфраструктуры (водоотведение) муниципальной собственности, ед.</t>
  </si>
  <si>
    <t>Управление ЖКХ  Администрации городского округа Домодедово \</t>
  </si>
  <si>
    <t>Мероприятие  02.09. "Реализация мероприятий по капитальному ремонту сетей теплоснабжения на территории муниципального образования"</t>
  </si>
  <si>
    <t>Капитально отремонтированы сети (участки) водоснабжения, водоотведения, теплоснабжения муниципальной собственности</t>
  </si>
  <si>
    <t>1.2.</t>
  </si>
  <si>
    <r>
      <t xml:space="preserve">Мероприятие 01.07. </t>
    </r>
    <r>
      <rPr>
        <sz val="9"/>
        <rFont val="Times New Roman"/>
        <family val="1"/>
        <charset val="204"/>
      </rPr>
      <t>Реализация мероприятий по строительству и реконструкции объектов теплоснабжения муниципальной собственности</t>
    </r>
  </si>
  <si>
    <t>Построены и реконструированы объекты теплоснабжения муниципальной собственности,ед</t>
  </si>
  <si>
    <t>Мероприятие 02.08 Реализация мероприятий по строительству и реконструкции сетей теплоснабжения муниципальной собственности</t>
  </si>
  <si>
    <t>Построены и реконструированы сети  теплоснабжения муниципальной собственности,ед.</t>
  </si>
  <si>
    <t>Итого 2026 год</t>
  </si>
  <si>
    <t>2028 год</t>
  </si>
  <si>
    <t>2028год</t>
  </si>
  <si>
    <t>2030 год</t>
  </si>
  <si>
    <t>2029 год</t>
  </si>
  <si>
    <t xml:space="preserve">2026 -2030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</si>
</sst>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Fill="1"/>
    <xf numFmtId="4" fontId="6" fillId="2" borderId="1" xfId="0" applyNumberFormat="1" applyFont="1" applyFill="1" applyBorder="1" applyAlignment="1">
      <alignment horizontal="right" vertical="top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4" fontId="7" fillId="0" borderId="0" xfId="0" applyNumberFormat="1" applyFont="1" applyFill="1"/>
    <xf numFmtId="4" fontId="0" fillId="0" borderId="0" xfId="0" applyNumberFormat="1" applyFill="1"/>
    <xf numFmtId="0" fontId="0" fillId="2" borderId="0" xfId="0" applyFill="1"/>
    <xf numFmtId="0" fontId="2" fillId="2" borderId="0" xfId="0" applyFont="1" applyFill="1"/>
    <xf numFmtId="4" fontId="6" fillId="2" borderId="3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0" fillId="2" borderId="7" xfId="0" applyFill="1" applyBorder="1" applyAlignment="1">
      <alignment horizontal="center" vertical="top" wrapText="1"/>
    </xf>
    <xf numFmtId="0" fontId="3" fillId="2" borderId="3" xfId="0" applyFont="1" applyFill="1" applyBorder="1" applyAlignment="1">
      <alignment vertical="top" wrapText="1"/>
    </xf>
    <xf numFmtId="0" fontId="0" fillId="2" borderId="5" xfId="0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4" fontId="3" fillId="2" borderId="4" xfId="0" applyNumberFormat="1" applyFont="1" applyFill="1" applyBorder="1" applyAlignment="1">
      <alignment horizontal="center" vertical="top" wrapText="1"/>
    </xf>
    <xf numFmtId="4" fontId="3" fillId="2" borderId="3" xfId="0" applyNumberFormat="1" applyFont="1" applyFill="1" applyBorder="1" applyAlignment="1">
      <alignment horizontal="center" vertical="top" wrapText="1"/>
    </xf>
    <xf numFmtId="0" fontId="0" fillId="2" borderId="7" xfId="0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0" fillId="2" borderId="7" xfId="0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0" fillId="2" borderId="5" xfId="0" applyNumberFormat="1" applyFill="1" applyBorder="1" applyAlignment="1">
      <alignment horizontal="center" vertical="center" wrapText="1"/>
    </xf>
    <xf numFmtId="4" fontId="0" fillId="2" borderId="6" xfId="0" applyNumberForma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vertical="top" wrapText="1"/>
    </xf>
    <xf numFmtId="0" fontId="8" fillId="2" borderId="7" xfId="0" applyFont="1" applyFill="1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4" fillId="2" borderId="7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2" borderId="1" xfId="0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4" fontId="6" fillId="2" borderId="4" xfId="0" applyNumberFormat="1" applyFont="1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vertical="top" wrapText="1"/>
    </xf>
    <xf numFmtId="4" fontId="3" fillId="2" borderId="5" xfId="0" applyNumberFormat="1" applyFont="1" applyFill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center" vertical="top" wrapText="1"/>
    </xf>
    <xf numFmtId="3" fontId="3" fillId="2" borderId="2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7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49" fontId="3" fillId="2" borderId="8" xfId="0" applyNumberFormat="1" applyFont="1" applyFill="1" applyBorder="1" applyAlignment="1">
      <alignment vertical="top" wrapText="1"/>
    </xf>
    <xf numFmtId="49" fontId="3" fillId="2" borderId="9" xfId="0" applyNumberFormat="1" applyFont="1" applyFill="1" applyBorder="1" applyAlignment="1">
      <alignment vertical="top" wrapText="1"/>
    </xf>
    <xf numFmtId="49" fontId="3" fillId="2" borderId="12" xfId="0" applyNumberFormat="1" applyFont="1" applyFill="1" applyBorder="1" applyAlignment="1">
      <alignment vertical="top" wrapText="1"/>
    </xf>
    <xf numFmtId="49" fontId="3" fillId="2" borderId="13" xfId="0" applyNumberFormat="1" applyFont="1" applyFill="1" applyBorder="1" applyAlignment="1">
      <alignment vertical="top" wrapText="1"/>
    </xf>
    <xf numFmtId="49" fontId="3" fillId="2" borderId="10" xfId="0" applyNumberFormat="1" applyFont="1" applyFill="1" applyBorder="1" applyAlignment="1">
      <alignment vertical="top" wrapText="1"/>
    </xf>
    <xf numFmtId="49" fontId="3" fillId="2" borderId="11" xfId="0" applyNumberFormat="1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4" fontId="6" fillId="2" borderId="5" xfId="0" applyNumberFormat="1" applyFont="1" applyFill="1" applyBorder="1" applyAlignment="1">
      <alignment horizontal="center" vertical="top" wrapText="1"/>
    </xf>
    <xf numFmtId="4" fontId="6" fillId="2" borderId="6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3" fillId="2" borderId="7" xfId="0" applyNumberFormat="1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4" fontId="6" fillId="2" borderId="4" xfId="0" applyNumberFormat="1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3" fillId="2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tabSelected="1" view="pageBreakPreview" zoomScale="120" zoomScaleNormal="100" zoomScaleSheetLayoutView="120" workbookViewId="0">
      <selection activeCell="F66" sqref="F66:J66"/>
    </sheetView>
  </sheetViews>
  <sheetFormatPr defaultRowHeight="12.75" x14ac:dyDescent="0.2"/>
  <cols>
    <col min="1" max="1" width="3.28515625" style="1" customWidth="1"/>
    <col min="2" max="2" width="22.28515625" style="1" customWidth="1"/>
    <col min="3" max="3" width="14" style="1" customWidth="1"/>
    <col min="4" max="4" width="13.140625" style="1" customWidth="1"/>
    <col min="5" max="10" width="11.28515625" style="1" customWidth="1"/>
    <col min="11" max="11" width="10.28515625" style="1" customWidth="1"/>
    <col min="12" max="14" width="12.42578125" style="1" customWidth="1"/>
    <col min="15" max="15" width="14.28515625" style="1" customWidth="1"/>
    <col min="16" max="18" width="10.140625" bestFit="1" customWidth="1"/>
  </cols>
  <sheetData>
    <row r="1" spans="1:16" s="1" customFormat="1" ht="15.75" x14ac:dyDescent="0.25">
      <c r="A1" s="103" t="s">
        <v>24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</row>
    <row r="2" spans="1:16" s="1" customFormat="1" ht="15.75" x14ac:dyDescent="0.25">
      <c r="A2" s="103" t="s">
        <v>25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</row>
    <row r="3" spans="1:16" s="1" customFormat="1" ht="19.5" customHeight="1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6" s="1" customFormat="1" ht="20.25" customHeight="1" x14ac:dyDescent="0.2">
      <c r="A4" s="66" t="s">
        <v>0</v>
      </c>
      <c r="B4" s="66" t="s">
        <v>8</v>
      </c>
      <c r="C4" s="66" t="s">
        <v>6</v>
      </c>
      <c r="D4" s="66" t="s">
        <v>5</v>
      </c>
      <c r="E4" s="66" t="s">
        <v>4</v>
      </c>
      <c r="F4" s="75"/>
      <c r="G4" s="75"/>
      <c r="H4" s="75"/>
      <c r="I4" s="75"/>
      <c r="J4" s="75"/>
      <c r="K4" s="75"/>
      <c r="L4" s="75"/>
      <c r="M4" s="24"/>
      <c r="N4" s="24"/>
      <c r="O4" s="66" t="s">
        <v>1</v>
      </c>
    </row>
    <row r="5" spans="1:16" s="1" customFormat="1" ht="39.75" customHeight="1" x14ac:dyDescent="0.2">
      <c r="A5" s="73"/>
      <c r="B5" s="66"/>
      <c r="C5" s="66"/>
      <c r="D5" s="66"/>
      <c r="E5" s="73"/>
      <c r="F5" s="105" t="s">
        <v>13</v>
      </c>
      <c r="G5" s="75"/>
      <c r="H5" s="75"/>
      <c r="I5" s="75"/>
      <c r="J5" s="76"/>
      <c r="K5" s="21" t="s">
        <v>14</v>
      </c>
      <c r="L5" s="21" t="s">
        <v>59</v>
      </c>
      <c r="M5" s="21" t="s">
        <v>62</v>
      </c>
      <c r="N5" s="21" t="s">
        <v>61</v>
      </c>
      <c r="O5" s="72"/>
    </row>
    <row r="6" spans="1:16" s="1" customFormat="1" ht="18" customHeight="1" x14ac:dyDescent="0.2">
      <c r="A6" s="21">
        <v>1</v>
      </c>
      <c r="B6" s="21">
        <v>2</v>
      </c>
      <c r="C6" s="21">
        <v>3</v>
      </c>
      <c r="D6" s="21">
        <v>4</v>
      </c>
      <c r="E6" s="21">
        <v>5</v>
      </c>
      <c r="F6" s="66">
        <v>6</v>
      </c>
      <c r="G6" s="72"/>
      <c r="H6" s="72"/>
      <c r="I6" s="72"/>
      <c r="J6" s="72"/>
      <c r="K6" s="21">
        <v>7</v>
      </c>
      <c r="L6" s="21">
        <v>8</v>
      </c>
      <c r="M6" s="21">
        <v>9</v>
      </c>
      <c r="N6" s="21">
        <v>10</v>
      </c>
      <c r="O6" s="21">
        <v>11</v>
      </c>
    </row>
    <row r="7" spans="1:16" s="1" customFormat="1" ht="21" customHeight="1" x14ac:dyDescent="0.2">
      <c r="A7" s="95" t="s">
        <v>16</v>
      </c>
      <c r="B7" s="53" t="s">
        <v>23</v>
      </c>
      <c r="C7" s="45" t="s">
        <v>63</v>
      </c>
      <c r="D7" s="29" t="s">
        <v>2</v>
      </c>
      <c r="E7" s="26">
        <f>SUM(F7:L7)</f>
        <v>584194.13</v>
      </c>
      <c r="F7" s="74">
        <v>283719.52</v>
      </c>
      <c r="G7" s="93"/>
      <c r="H7" s="93"/>
      <c r="I7" s="93"/>
      <c r="J7" s="94"/>
      <c r="K7" s="28">
        <v>300474.61</v>
      </c>
      <c r="L7" s="28">
        <v>0</v>
      </c>
      <c r="M7" s="26">
        <v>0</v>
      </c>
      <c r="N7" s="26">
        <f>SUM(N8:N9)</f>
        <v>0</v>
      </c>
      <c r="O7" s="66" t="s">
        <v>15</v>
      </c>
    </row>
    <row r="8" spans="1:16" s="1" customFormat="1" ht="69" customHeight="1" x14ac:dyDescent="0.2">
      <c r="A8" s="96"/>
      <c r="B8" s="97"/>
      <c r="C8" s="56"/>
      <c r="D8" s="29" t="s">
        <v>31</v>
      </c>
      <c r="E8" s="26">
        <f>SUM(F8:N8)</f>
        <v>377868.61</v>
      </c>
      <c r="F8" s="74">
        <v>183530.79</v>
      </c>
      <c r="G8" s="93"/>
      <c r="H8" s="93"/>
      <c r="I8" s="93"/>
      <c r="J8" s="94"/>
      <c r="K8" s="28">
        <v>194337.82</v>
      </c>
      <c r="L8" s="28">
        <v>0</v>
      </c>
      <c r="M8" s="26">
        <v>0</v>
      </c>
      <c r="N8" s="30">
        <f>SUM(N11+N17)</f>
        <v>0</v>
      </c>
      <c r="O8" s="66"/>
    </row>
    <row r="9" spans="1:16" s="1" customFormat="1" ht="69" customHeight="1" x14ac:dyDescent="0.2">
      <c r="A9" s="96"/>
      <c r="B9" s="97"/>
      <c r="C9" s="56"/>
      <c r="D9" s="29" t="s">
        <v>3</v>
      </c>
      <c r="E9" s="26">
        <f>SUM(F9:N9)</f>
        <v>206325.52</v>
      </c>
      <c r="F9" s="74">
        <v>100188.73</v>
      </c>
      <c r="G9" s="93"/>
      <c r="H9" s="93"/>
      <c r="I9" s="93"/>
      <c r="J9" s="94"/>
      <c r="K9" s="28">
        <v>106136.79</v>
      </c>
      <c r="L9" s="28">
        <v>0</v>
      </c>
      <c r="M9" s="26">
        <v>0</v>
      </c>
      <c r="N9" s="26">
        <f>SUM(N12+N18)</f>
        <v>0</v>
      </c>
      <c r="O9" s="21"/>
    </row>
    <row r="10" spans="1:16" s="1" customFormat="1" ht="33" customHeight="1" x14ac:dyDescent="0.2">
      <c r="A10" s="83" t="s">
        <v>37</v>
      </c>
      <c r="B10" s="39" t="s">
        <v>36</v>
      </c>
      <c r="C10" s="45" t="s">
        <v>63</v>
      </c>
      <c r="D10" s="29" t="s">
        <v>2</v>
      </c>
      <c r="E10" s="26">
        <f>SUM(F10:L10)</f>
        <v>0</v>
      </c>
      <c r="F10" s="74">
        <v>0</v>
      </c>
      <c r="G10" s="93"/>
      <c r="H10" s="93"/>
      <c r="I10" s="93"/>
      <c r="J10" s="94"/>
      <c r="K10" s="28">
        <v>0</v>
      </c>
      <c r="L10" s="28">
        <v>0</v>
      </c>
      <c r="M10" s="26">
        <v>0</v>
      </c>
      <c r="N10" s="26">
        <f>SUM(N11:N12)</f>
        <v>0</v>
      </c>
      <c r="O10" s="31" t="s">
        <v>15</v>
      </c>
      <c r="P10" s="4"/>
    </row>
    <row r="11" spans="1:16" s="1" customFormat="1" ht="55.5" customHeight="1" x14ac:dyDescent="0.2">
      <c r="A11" s="84"/>
      <c r="B11" s="40"/>
      <c r="C11" s="56"/>
      <c r="D11" s="29" t="s">
        <v>31</v>
      </c>
      <c r="E11" s="26">
        <f>SUM(F11:L11)</f>
        <v>0</v>
      </c>
      <c r="F11" s="74">
        <v>0</v>
      </c>
      <c r="G11" s="93"/>
      <c r="H11" s="93"/>
      <c r="I11" s="93"/>
      <c r="J11" s="94"/>
      <c r="K11" s="28">
        <v>0</v>
      </c>
      <c r="L11" s="28">
        <v>0</v>
      </c>
      <c r="M11" s="26">
        <v>0</v>
      </c>
      <c r="N11" s="30">
        <v>0</v>
      </c>
      <c r="O11" s="64"/>
      <c r="P11" s="4"/>
    </row>
    <row r="12" spans="1:16" s="1" customFormat="1" ht="69.75" customHeight="1" x14ac:dyDescent="0.2">
      <c r="A12" s="32"/>
      <c r="B12" s="54"/>
      <c r="C12" s="56"/>
      <c r="D12" s="29" t="s">
        <v>3</v>
      </c>
      <c r="E12" s="26">
        <f>SUM(F12:N12)</f>
        <v>0</v>
      </c>
      <c r="F12" s="74">
        <v>0</v>
      </c>
      <c r="G12" s="93"/>
      <c r="H12" s="93"/>
      <c r="I12" s="93"/>
      <c r="J12" s="94"/>
      <c r="K12" s="28">
        <v>0</v>
      </c>
      <c r="L12" s="28">
        <v>0</v>
      </c>
      <c r="M12" s="26">
        <v>0</v>
      </c>
      <c r="N12" s="26">
        <v>0</v>
      </c>
      <c r="O12" s="64"/>
      <c r="P12" s="4"/>
    </row>
    <row r="13" spans="1:16" s="1" customFormat="1" ht="33" customHeight="1" x14ac:dyDescent="0.2">
      <c r="A13" s="32"/>
      <c r="B13" s="39" t="s">
        <v>42</v>
      </c>
      <c r="C13" s="34" t="s">
        <v>10</v>
      </c>
      <c r="D13" s="34" t="s">
        <v>10</v>
      </c>
      <c r="E13" s="49" t="s">
        <v>11</v>
      </c>
      <c r="F13" s="49" t="s">
        <v>58</v>
      </c>
      <c r="G13" s="71" t="s">
        <v>40</v>
      </c>
      <c r="H13" s="72"/>
      <c r="I13" s="72"/>
      <c r="J13" s="72"/>
      <c r="K13" s="63" t="s">
        <v>14</v>
      </c>
      <c r="L13" s="63" t="s">
        <v>60</v>
      </c>
      <c r="M13" s="34">
        <v>2029</v>
      </c>
      <c r="N13" s="34" t="s">
        <v>61</v>
      </c>
      <c r="O13" s="64"/>
      <c r="P13" s="4"/>
    </row>
    <row r="14" spans="1:16" s="1" customFormat="1" ht="33" customHeight="1" x14ac:dyDescent="0.2">
      <c r="A14" s="32"/>
      <c r="B14" s="54"/>
      <c r="C14" s="43"/>
      <c r="D14" s="42"/>
      <c r="E14" s="50" t="e">
        <f>#REF!</f>
        <v>#REF!</v>
      </c>
      <c r="F14" s="50" t="e">
        <f>#REF!</f>
        <v>#REF!</v>
      </c>
      <c r="G14" s="25" t="s">
        <v>32</v>
      </c>
      <c r="H14" s="25" t="s">
        <v>33</v>
      </c>
      <c r="I14" s="25" t="s">
        <v>34</v>
      </c>
      <c r="J14" s="25" t="s">
        <v>35</v>
      </c>
      <c r="K14" s="80"/>
      <c r="L14" s="80"/>
      <c r="M14" s="35"/>
      <c r="N14" s="35"/>
      <c r="O14" s="64"/>
      <c r="P14" s="4"/>
    </row>
    <row r="15" spans="1:16" s="1" customFormat="1" ht="33" customHeight="1" x14ac:dyDescent="0.2">
      <c r="A15" s="33"/>
      <c r="B15" s="92"/>
      <c r="C15" s="44"/>
      <c r="D15" s="35"/>
      <c r="E15" s="25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65"/>
      <c r="P15" s="4"/>
    </row>
    <row r="16" spans="1:16" s="1" customFormat="1" ht="33" customHeight="1" x14ac:dyDescent="0.2">
      <c r="A16" s="83" t="s">
        <v>53</v>
      </c>
      <c r="B16" s="53" t="s">
        <v>54</v>
      </c>
      <c r="C16" s="45" t="s">
        <v>63</v>
      </c>
      <c r="D16" s="29" t="s">
        <v>2</v>
      </c>
      <c r="E16" s="26">
        <f>SUM(F16:L16)</f>
        <v>584194.13</v>
      </c>
      <c r="F16" s="99">
        <f t="shared" ref="F16" si="0">SUM(F17:F18)</f>
        <v>283719.52</v>
      </c>
      <c r="G16" s="37"/>
      <c r="H16" s="37"/>
      <c r="I16" s="37"/>
      <c r="J16" s="38"/>
      <c r="K16" s="2">
        <v>300474.61</v>
      </c>
      <c r="L16" s="2">
        <v>0</v>
      </c>
      <c r="M16" s="26">
        <v>0</v>
      </c>
      <c r="N16" s="26">
        <v>0</v>
      </c>
      <c r="O16" s="31" t="s">
        <v>15</v>
      </c>
      <c r="P16" s="4"/>
    </row>
    <row r="17" spans="1:16" s="1" customFormat="1" ht="58.5" customHeight="1" x14ac:dyDescent="0.2">
      <c r="A17" s="84"/>
      <c r="B17" s="40"/>
      <c r="C17" s="56"/>
      <c r="D17" s="29" t="s">
        <v>31</v>
      </c>
      <c r="E17" s="26">
        <f>SUM(F17:L17)</f>
        <v>377868.61</v>
      </c>
      <c r="F17" s="99">
        <v>183530.79</v>
      </c>
      <c r="G17" s="37"/>
      <c r="H17" s="37"/>
      <c r="I17" s="37"/>
      <c r="J17" s="38"/>
      <c r="K17" s="2">
        <v>194337.82</v>
      </c>
      <c r="L17" s="2">
        <v>0</v>
      </c>
      <c r="M17" s="26">
        <v>0</v>
      </c>
      <c r="N17" s="30">
        <v>0</v>
      </c>
      <c r="O17" s="64"/>
      <c r="P17" s="4"/>
    </row>
    <row r="18" spans="1:16" s="1" customFormat="1" ht="69.75" customHeight="1" x14ac:dyDescent="0.2">
      <c r="A18" s="32"/>
      <c r="B18" s="54"/>
      <c r="C18" s="56"/>
      <c r="D18" s="29" t="s">
        <v>3</v>
      </c>
      <c r="E18" s="26">
        <f>SUM(F18:L18)</f>
        <v>206325.52</v>
      </c>
      <c r="F18" s="99">
        <v>100188.73</v>
      </c>
      <c r="G18" s="37"/>
      <c r="H18" s="37"/>
      <c r="I18" s="37"/>
      <c r="J18" s="38"/>
      <c r="K18" s="2">
        <v>106136.79</v>
      </c>
      <c r="L18" s="2">
        <v>0</v>
      </c>
      <c r="M18" s="26">
        <v>0</v>
      </c>
      <c r="N18" s="26">
        <v>0</v>
      </c>
      <c r="O18" s="64"/>
      <c r="P18" s="4"/>
    </row>
    <row r="19" spans="1:16" s="1" customFormat="1" ht="33" customHeight="1" x14ac:dyDescent="0.2">
      <c r="A19" s="32"/>
      <c r="B19" s="39" t="s">
        <v>55</v>
      </c>
      <c r="C19" s="34" t="s">
        <v>10</v>
      </c>
      <c r="D19" s="34" t="s">
        <v>10</v>
      </c>
      <c r="E19" s="49" t="s">
        <v>11</v>
      </c>
      <c r="F19" s="49" t="s">
        <v>58</v>
      </c>
      <c r="G19" s="71" t="s">
        <v>40</v>
      </c>
      <c r="H19" s="72"/>
      <c r="I19" s="72"/>
      <c r="J19" s="72"/>
      <c r="K19" s="63" t="s">
        <v>14</v>
      </c>
      <c r="L19" s="63" t="s">
        <v>59</v>
      </c>
      <c r="M19" s="34">
        <v>2029</v>
      </c>
      <c r="N19" s="34" t="s">
        <v>61</v>
      </c>
      <c r="O19" s="64"/>
      <c r="P19" s="4"/>
    </row>
    <row r="20" spans="1:16" s="1" customFormat="1" ht="33" customHeight="1" x14ac:dyDescent="0.2">
      <c r="A20" s="32"/>
      <c r="B20" s="54"/>
      <c r="C20" s="43"/>
      <c r="D20" s="42"/>
      <c r="E20" s="50" t="e">
        <v>#REF!</v>
      </c>
      <c r="F20" s="50" t="e">
        <v>#REF!</v>
      </c>
      <c r="G20" s="25" t="s">
        <v>32</v>
      </c>
      <c r="H20" s="25" t="s">
        <v>33</v>
      </c>
      <c r="I20" s="25" t="s">
        <v>34</v>
      </c>
      <c r="J20" s="25" t="s">
        <v>35</v>
      </c>
      <c r="K20" s="80"/>
      <c r="L20" s="80"/>
      <c r="M20" s="35"/>
      <c r="N20" s="35"/>
      <c r="O20" s="64"/>
      <c r="P20" s="4"/>
    </row>
    <row r="21" spans="1:16" s="1" customFormat="1" ht="33" customHeight="1" x14ac:dyDescent="0.2">
      <c r="A21" s="33"/>
      <c r="B21" s="92"/>
      <c r="C21" s="44"/>
      <c r="D21" s="35"/>
      <c r="E21" s="25">
        <v>2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2</v>
      </c>
      <c r="L21" s="3">
        <v>0</v>
      </c>
      <c r="M21" s="3">
        <v>0</v>
      </c>
      <c r="N21" s="3">
        <v>0</v>
      </c>
      <c r="O21" s="65"/>
      <c r="P21" s="4"/>
    </row>
    <row r="22" spans="1:16" s="1" customFormat="1" ht="33" customHeight="1" x14ac:dyDescent="0.2">
      <c r="A22" s="83" t="s">
        <v>26</v>
      </c>
      <c r="B22" s="39" t="s">
        <v>43</v>
      </c>
      <c r="C22" s="45" t="s">
        <v>63</v>
      </c>
      <c r="D22" s="29" t="s">
        <v>2</v>
      </c>
      <c r="E22" s="26">
        <f>SUM(F22:L22)</f>
        <v>134504.64000000001</v>
      </c>
      <c r="F22" s="57">
        <v>111850.42</v>
      </c>
      <c r="G22" s="57"/>
      <c r="H22" s="57"/>
      <c r="I22" s="57"/>
      <c r="J22" s="57"/>
      <c r="K22" s="28">
        <v>22654.22</v>
      </c>
      <c r="L22" s="28">
        <v>0</v>
      </c>
      <c r="M22" s="26">
        <v>0</v>
      </c>
      <c r="N22" s="26">
        <f>SUM(N23:N24)</f>
        <v>0</v>
      </c>
      <c r="O22" s="31" t="s">
        <v>15</v>
      </c>
      <c r="P22" s="4"/>
    </row>
    <row r="23" spans="1:16" s="1" customFormat="1" ht="60" customHeight="1" x14ac:dyDescent="0.2">
      <c r="A23" s="84"/>
      <c r="B23" s="54"/>
      <c r="C23" s="56"/>
      <c r="D23" s="29" t="s">
        <v>31</v>
      </c>
      <c r="E23" s="26">
        <f>SUM(F23:L23)</f>
        <v>87293.51</v>
      </c>
      <c r="F23" s="57">
        <v>72590.92</v>
      </c>
      <c r="G23" s="57"/>
      <c r="H23" s="57"/>
      <c r="I23" s="57"/>
      <c r="J23" s="57"/>
      <c r="K23" s="28">
        <v>14702.59</v>
      </c>
      <c r="L23" s="28">
        <v>0</v>
      </c>
      <c r="M23" s="26">
        <v>0</v>
      </c>
      <c r="N23" s="26">
        <f>SUM(N26+N38+N44)</f>
        <v>0</v>
      </c>
      <c r="O23" s="64"/>
      <c r="P23" s="4"/>
    </row>
    <row r="24" spans="1:16" s="1" customFormat="1" ht="66.75" customHeight="1" x14ac:dyDescent="0.2">
      <c r="A24" s="84"/>
      <c r="B24" s="55"/>
      <c r="C24" s="33"/>
      <c r="D24" s="23" t="s">
        <v>3</v>
      </c>
      <c r="E24" s="26">
        <f>SUM(F24:L24)</f>
        <v>47211.13</v>
      </c>
      <c r="F24" s="74">
        <v>39259.5</v>
      </c>
      <c r="G24" s="75"/>
      <c r="H24" s="75"/>
      <c r="I24" s="75"/>
      <c r="J24" s="76"/>
      <c r="K24" s="9">
        <v>7951.63</v>
      </c>
      <c r="L24" s="9">
        <v>0</v>
      </c>
      <c r="M24" s="20">
        <v>0</v>
      </c>
      <c r="N24" s="11">
        <f>SUM(N27+N39+N45)</f>
        <v>0</v>
      </c>
      <c r="O24" s="65"/>
      <c r="P24" s="4"/>
    </row>
    <row r="25" spans="1:16" s="1" customFormat="1" ht="33" customHeight="1" x14ac:dyDescent="0.2">
      <c r="A25" s="84"/>
      <c r="B25" s="39" t="s">
        <v>44</v>
      </c>
      <c r="C25" s="45" t="s">
        <v>63</v>
      </c>
      <c r="D25" s="29" t="s">
        <v>2</v>
      </c>
      <c r="E25" s="26">
        <f>SUM(F25:L25)</f>
        <v>0</v>
      </c>
      <c r="F25" s="57">
        <v>0</v>
      </c>
      <c r="G25" s="57"/>
      <c r="H25" s="57"/>
      <c r="I25" s="57"/>
      <c r="J25" s="57"/>
      <c r="K25" s="28">
        <v>0</v>
      </c>
      <c r="L25" s="28">
        <v>0</v>
      </c>
      <c r="M25" s="26">
        <v>0</v>
      </c>
      <c r="N25" s="26">
        <v>0</v>
      </c>
      <c r="O25" s="31" t="s">
        <v>15</v>
      </c>
      <c r="P25" s="4"/>
    </row>
    <row r="26" spans="1:16" s="1" customFormat="1" ht="72" customHeight="1" x14ac:dyDescent="0.2">
      <c r="A26" s="84"/>
      <c r="B26" s="54"/>
      <c r="C26" s="56"/>
      <c r="D26" s="29" t="s">
        <v>31</v>
      </c>
      <c r="E26" s="26">
        <f>SUM(F26:O26)</f>
        <v>0</v>
      </c>
      <c r="F26" s="57">
        <v>0</v>
      </c>
      <c r="G26" s="57"/>
      <c r="H26" s="57"/>
      <c r="I26" s="57"/>
      <c r="J26" s="57"/>
      <c r="K26" s="28">
        <v>0</v>
      </c>
      <c r="L26" s="28">
        <v>0</v>
      </c>
      <c r="M26" s="26">
        <v>0</v>
      </c>
      <c r="N26" s="26">
        <v>0</v>
      </c>
      <c r="O26" s="64"/>
      <c r="P26" s="4"/>
    </row>
    <row r="27" spans="1:16" s="1" customFormat="1" ht="72" customHeight="1" x14ac:dyDescent="0.2">
      <c r="A27" s="84"/>
      <c r="B27" s="55"/>
      <c r="C27" s="33"/>
      <c r="D27" s="23" t="s">
        <v>3</v>
      </c>
      <c r="E27" s="26">
        <f>SUM(F27:O27)</f>
        <v>0</v>
      </c>
      <c r="F27" s="74">
        <v>0</v>
      </c>
      <c r="G27" s="75"/>
      <c r="H27" s="75"/>
      <c r="I27" s="75"/>
      <c r="J27" s="76"/>
      <c r="K27" s="9">
        <v>0</v>
      </c>
      <c r="L27" s="9">
        <v>0</v>
      </c>
      <c r="M27" s="20">
        <v>0</v>
      </c>
      <c r="N27" s="11">
        <v>0</v>
      </c>
      <c r="O27" s="65"/>
      <c r="P27" s="5"/>
    </row>
    <row r="28" spans="1:16" s="1" customFormat="1" ht="41.25" customHeight="1" x14ac:dyDescent="0.2">
      <c r="A28" s="84"/>
      <c r="B28" s="39" t="s">
        <v>47</v>
      </c>
      <c r="C28" s="34" t="s">
        <v>10</v>
      </c>
      <c r="D28" s="34" t="s">
        <v>10</v>
      </c>
      <c r="E28" s="45" t="s">
        <v>11</v>
      </c>
      <c r="F28" s="34" t="s">
        <v>58</v>
      </c>
      <c r="G28" s="36" t="s">
        <v>41</v>
      </c>
      <c r="H28" s="37"/>
      <c r="I28" s="37"/>
      <c r="J28" s="38"/>
      <c r="K28" s="34" t="s">
        <v>14</v>
      </c>
      <c r="L28" s="34" t="s">
        <v>59</v>
      </c>
      <c r="M28" s="34" t="s">
        <v>62</v>
      </c>
      <c r="N28" s="34" t="s">
        <v>61</v>
      </c>
      <c r="O28" s="31" t="s">
        <v>15</v>
      </c>
      <c r="P28" s="5"/>
    </row>
    <row r="29" spans="1:16" s="1" customFormat="1" ht="41.25" customHeight="1" x14ac:dyDescent="0.2">
      <c r="A29" s="84"/>
      <c r="B29" s="54"/>
      <c r="C29" s="42"/>
      <c r="D29" s="42"/>
      <c r="E29" s="33"/>
      <c r="F29" s="35" t="e">
        <v>#REF!</v>
      </c>
      <c r="G29" s="25" t="s">
        <v>32</v>
      </c>
      <c r="H29" s="25" t="s">
        <v>33</v>
      </c>
      <c r="I29" s="25" t="s">
        <v>34</v>
      </c>
      <c r="J29" s="25" t="s">
        <v>35</v>
      </c>
      <c r="K29" s="35"/>
      <c r="L29" s="35"/>
      <c r="M29" s="35"/>
      <c r="N29" s="35"/>
      <c r="O29" s="64"/>
      <c r="P29" s="5"/>
    </row>
    <row r="30" spans="1:16" s="1" customFormat="1" ht="38.25" customHeight="1" x14ac:dyDescent="0.2">
      <c r="A30" s="84"/>
      <c r="B30" s="92"/>
      <c r="C30" s="35"/>
      <c r="D30" s="35"/>
      <c r="E30" s="3">
        <v>0</v>
      </c>
      <c r="F30" s="18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19">
        <v>0</v>
      </c>
      <c r="O30" s="65"/>
      <c r="P30" s="5"/>
    </row>
    <row r="31" spans="1:16" s="1" customFormat="1" ht="38.25" customHeight="1" x14ac:dyDescent="0.2">
      <c r="A31" s="84"/>
      <c r="B31" s="58" t="s">
        <v>56</v>
      </c>
      <c r="C31" s="45"/>
      <c r="D31" s="29" t="s">
        <v>2</v>
      </c>
      <c r="E31" s="10">
        <f>SUM(E32:E33)</f>
        <v>134504.60999999999</v>
      </c>
      <c r="F31" s="100">
        <v>111850.42</v>
      </c>
      <c r="G31" s="101"/>
      <c r="H31" s="101"/>
      <c r="I31" s="101"/>
      <c r="J31" s="102"/>
      <c r="K31" s="10">
        <v>22654.22</v>
      </c>
      <c r="L31" s="10">
        <v>0</v>
      </c>
      <c r="M31" s="10">
        <f>SUM(M32:M33)</f>
        <v>0</v>
      </c>
      <c r="N31" s="27">
        <f>SUM(N32:N33)</f>
        <v>0</v>
      </c>
      <c r="O31" s="31"/>
      <c r="P31" s="5"/>
    </row>
    <row r="32" spans="1:16" s="1" customFormat="1" ht="60" customHeight="1" x14ac:dyDescent="0.2">
      <c r="A32" s="84"/>
      <c r="B32" s="59"/>
      <c r="C32" s="56"/>
      <c r="D32" s="29" t="s">
        <v>31</v>
      </c>
      <c r="E32" s="10">
        <f>SUM(F32:L32)</f>
        <v>87293.48</v>
      </c>
      <c r="F32" s="100">
        <v>72590.92</v>
      </c>
      <c r="G32" s="101"/>
      <c r="H32" s="101"/>
      <c r="I32" s="101"/>
      <c r="J32" s="102"/>
      <c r="K32" s="10">
        <v>14702.56</v>
      </c>
      <c r="L32" s="10">
        <v>0</v>
      </c>
      <c r="M32" s="10">
        <v>0</v>
      </c>
      <c r="N32" s="27">
        <v>0</v>
      </c>
      <c r="O32" s="32"/>
      <c r="P32" s="5"/>
    </row>
    <row r="33" spans="1:16" s="1" customFormat="1" ht="69.75" customHeight="1" x14ac:dyDescent="0.2">
      <c r="A33" s="84"/>
      <c r="B33" s="55"/>
      <c r="C33" s="33"/>
      <c r="D33" s="23" t="s">
        <v>3</v>
      </c>
      <c r="E33" s="10">
        <f>SUM(F33:L33)</f>
        <v>47211.13</v>
      </c>
      <c r="F33" s="100">
        <v>39259.5</v>
      </c>
      <c r="G33" s="101"/>
      <c r="H33" s="101"/>
      <c r="I33" s="101"/>
      <c r="J33" s="102"/>
      <c r="K33" s="10">
        <v>7951.63</v>
      </c>
      <c r="L33" s="10">
        <v>0</v>
      </c>
      <c r="M33" s="10">
        <v>0</v>
      </c>
      <c r="N33" s="27">
        <v>0</v>
      </c>
      <c r="O33" s="33"/>
      <c r="P33" s="5"/>
    </row>
    <row r="34" spans="1:16" s="1" customFormat="1" ht="38.25" customHeight="1" x14ac:dyDescent="0.2">
      <c r="A34" s="84"/>
      <c r="B34" s="39" t="s">
        <v>57</v>
      </c>
      <c r="C34" s="34" t="s">
        <v>10</v>
      </c>
      <c r="D34" s="34" t="s">
        <v>10</v>
      </c>
      <c r="E34" s="45" t="s">
        <v>11</v>
      </c>
      <c r="F34" s="34" t="s">
        <v>58</v>
      </c>
      <c r="G34" s="36" t="s">
        <v>41</v>
      </c>
      <c r="H34" s="37"/>
      <c r="I34" s="37"/>
      <c r="J34" s="38"/>
      <c r="K34" s="34" t="s">
        <v>14</v>
      </c>
      <c r="L34" s="34" t="s">
        <v>59</v>
      </c>
      <c r="M34" s="34" t="s">
        <v>62</v>
      </c>
      <c r="N34" s="34" t="s">
        <v>61</v>
      </c>
      <c r="O34" s="22"/>
      <c r="P34" s="5"/>
    </row>
    <row r="35" spans="1:16" s="1" customFormat="1" ht="38.25" customHeight="1" x14ac:dyDescent="0.2">
      <c r="A35" s="84"/>
      <c r="B35" s="40"/>
      <c r="C35" s="42"/>
      <c r="D35" s="42"/>
      <c r="E35" s="33"/>
      <c r="F35" s="35" t="e">
        <v>#REF!</v>
      </c>
      <c r="G35" s="25" t="s">
        <v>32</v>
      </c>
      <c r="H35" s="25" t="s">
        <v>33</v>
      </c>
      <c r="I35" s="25" t="s">
        <v>34</v>
      </c>
      <c r="J35" s="25" t="s">
        <v>35</v>
      </c>
      <c r="K35" s="35"/>
      <c r="L35" s="35"/>
      <c r="M35" s="35"/>
      <c r="N35" s="35"/>
      <c r="O35" s="22"/>
      <c r="P35" s="5"/>
    </row>
    <row r="36" spans="1:16" s="1" customFormat="1" ht="38.25" customHeight="1" x14ac:dyDescent="0.2">
      <c r="A36" s="84"/>
      <c r="B36" s="41"/>
      <c r="C36" s="35"/>
      <c r="D36" s="35"/>
      <c r="E36" s="3">
        <v>2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2</v>
      </c>
      <c r="L36" s="3">
        <v>0</v>
      </c>
      <c r="M36" s="3">
        <v>0</v>
      </c>
      <c r="N36" s="19">
        <v>0</v>
      </c>
      <c r="O36" s="22"/>
      <c r="P36" s="5"/>
    </row>
    <row r="37" spans="1:16" s="1" customFormat="1" ht="38.25" customHeight="1" x14ac:dyDescent="0.2">
      <c r="A37" s="84"/>
      <c r="B37" s="58" t="s">
        <v>51</v>
      </c>
      <c r="C37" s="45" t="s">
        <v>63</v>
      </c>
      <c r="D37" s="29" t="s">
        <v>2</v>
      </c>
      <c r="E37" s="10">
        <f>SUM(F37:L37)</f>
        <v>0</v>
      </c>
      <c r="F37" s="46">
        <v>0</v>
      </c>
      <c r="G37" s="37"/>
      <c r="H37" s="37"/>
      <c r="I37" s="37"/>
      <c r="J37" s="38"/>
      <c r="K37" s="10">
        <v>0</v>
      </c>
      <c r="L37" s="10">
        <v>0</v>
      </c>
      <c r="M37" s="10">
        <v>0</v>
      </c>
      <c r="N37" s="27">
        <f>SUM(N38:N39)</f>
        <v>0</v>
      </c>
      <c r="O37" s="31" t="s">
        <v>50</v>
      </c>
      <c r="P37" s="5"/>
    </row>
    <row r="38" spans="1:16" s="1" customFormat="1" ht="56.25" customHeight="1" x14ac:dyDescent="0.2">
      <c r="A38" s="84"/>
      <c r="B38" s="59"/>
      <c r="C38" s="56"/>
      <c r="D38" s="29" t="s">
        <v>31</v>
      </c>
      <c r="E38" s="10">
        <f>SUM(F38:L38)</f>
        <v>0</v>
      </c>
      <c r="F38" s="46">
        <v>0</v>
      </c>
      <c r="G38" s="37"/>
      <c r="H38" s="37"/>
      <c r="I38" s="37"/>
      <c r="J38" s="38"/>
      <c r="K38" s="10">
        <v>0</v>
      </c>
      <c r="L38" s="10">
        <v>0</v>
      </c>
      <c r="M38" s="10">
        <v>0</v>
      </c>
      <c r="N38" s="27">
        <v>0</v>
      </c>
      <c r="O38" s="32"/>
      <c r="P38" s="5"/>
    </row>
    <row r="39" spans="1:16" s="1" customFormat="1" ht="67.5" customHeight="1" x14ac:dyDescent="0.2">
      <c r="A39" s="84"/>
      <c r="B39" s="55"/>
      <c r="C39" s="33"/>
      <c r="D39" s="23" t="s">
        <v>3</v>
      </c>
      <c r="E39" s="10">
        <f>SUM(F39:L39)</f>
        <v>0</v>
      </c>
      <c r="F39" s="46">
        <v>0</v>
      </c>
      <c r="G39" s="37"/>
      <c r="H39" s="37"/>
      <c r="I39" s="37"/>
      <c r="J39" s="38"/>
      <c r="K39" s="10">
        <v>0</v>
      </c>
      <c r="L39" s="10">
        <v>0</v>
      </c>
      <c r="M39" s="10">
        <v>0</v>
      </c>
      <c r="N39" s="27">
        <v>0</v>
      </c>
      <c r="O39" s="33"/>
      <c r="P39" s="5"/>
    </row>
    <row r="40" spans="1:16" s="1" customFormat="1" ht="38.25" customHeight="1" x14ac:dyDescent="0.2">
      <c r="A40" s="84"/>
      <c r="B40" s="39" t="s">
        <v>52</v>
      </c>
      <c r="C40" s="34" t="s">
        <v>10</v>
      </c>
      <c r="D40" s="34" t="s">
        <v>10</v>
      </c>
      <c r="E40" s="45" t="s">
        <v>11</v>
      </c>
      <c r="F40" s="34" t="s">
        <v>58</v>
      </c>
      <c r="G40" s="36" t="s">
        <v>41</v>
      </c>
      <c r="H40" s="37"/>
      <c r="I40" s="37"/>
      <c r="J40" s="38"/>
      <c r="K40" s="34" t="s">
        <v>14</v>
      </c>
      <c r="L40" s="34" t="s">
        <v>59</v>
      </c>
      <c r="M40" s="34" t="s">
        <v>62</v>
      </c>
      <c r="N40" s="34" t="s">
        <v>61</v>
      </c>
      <c r="O40" s="22"/>
      <c r="P40" s="5"/>
    </row>
    <row r="41" spans="1:16" s="1" customFormat="1" ht="38.25" customHeight="1" x14ac:dyDescent="0.2">
      <c r="A41" s="84"/>
      <c r="B41" s="40"/>
      <c r="C41" s="42"/>
      <c r="D41" s="42"/>
      <c r="E41" s="33"/>
      <c r="F41" s="35" t="e">
        <v>#REF!</v>
      </c>
      <c r="G41" s="25" t="s">
        <v>32</v>
      </c>
      <c r="H41" s="25" t="s">
        <v>33</v>
      </c>
      <c r="I41" s="25" t="s">
        <v>34</v>
      </c>
      <c r="J41" s="25" t="s">
        <v>35</v>
      </c>
      <c r="K41" s="35"/>
      <c r="L41" s="35"/>
      <c r="M41" s="35"/>
      <c r="N41" s="35"/>
      <c r="O41" s="22"/>
      <c r="P41" s="5"/>
    </row>
    <row r="42" spans="1:16" s="1" customFormat="1" ht="38.25" customHeight="1" x14ac:dyDescent="0.2">
      <c r="A42" s="84"/>
      <c r="B42" s="41"/>
      <c r="C42" s="35"/>
      <c r="D42" s="35"/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19">
        <v>0</v>
      </c>
      <c r="O42" s="22"/>
      <c r="P42" s="5"/>
    </row>
    <row r="43" spans="1:16" s="1" customFormat="1" ht="45" customHeight="1" x14ac:dyDescent="0.2">
      <c r="A43" s="84"/>
      <c r="B43" s="39" t="s">
        <v>45</v>
      </c>
      <c r="C43" s="45" t="s">
        <v>63</v>
      </c>
      <c r="D43" s="29" t="s">
        <v>2</v>
      </c>
      <c r="E43" s="26">
        <f>SUM(F43:L43)</f>
        <v>0</v>
      </c>
      <c r="F43" s="57">
        <v>0</v>
      </c>
      <c r="G43" s="57"/>
      <c r="H43" s="57"/>
      <c r="I43" s="57"/>
      <c r="J43" s="57"/>
      <c r="K43" s="28">
        <f>K44+K45</f>
        <v>0</v>
      </c>
      <c r="L43" s="28">
        <v>0</v>
      </c>
      <c r="M43" s="26">
        <v>0</v>
      </c>
      <c r="N43" s="26">
        <f>SUM(N44:N45)</f>
        <v>0</v>
      </c>
      <c r="O43" s="31" t="s">
        <v>15</v>
      </c>
      <c r="P43" s="5"/>
    </row>
    <row r="44" spans="1:16" s="1" customFormat="1" ht="60" customHeight="1" x14ac:dyDescent="0.2">
      <c r="A44" s="84"/>
      <c r="B44" s="54"/>
      <c r="C44" s="56"/>
      <c r="D44" s="29" t="s">
        <v>31</v>
      </c>
      <c r="E44" s="26">
        <f>SUM(F44:O44)</f>
        <v>0</v>
      </c>
      <c r="F44" s="57">
        <v>0</v>
      </c>
      <c r="G44" s="57"/>
      <c r="H44" s="57"/>
      <c r="I44" s="57"/>
      <c r="J44" s="57"/>
      <c r="K44" s="28">
        <v>0</v>
      </c>
      <c r="L44" s="28">
        <v>0</v>
      </c>
      <c r="M44" s="26">
        <v>0</v>
      </c>
      <c r="N44" s="26">
        <v>0</v>
      </c>
      <c r="O44" s="64"/>
      <c r="P44" s="5"/>
    </row>
    <row r="45" spans="1:16" s="1" customFormat="1" ht="65.25" customHeight="1" x14ac:dyDescent="0.2">
      <c r="A45" s="84"/>
      <c r="B45" s="55"/>
      <c r="C45" s="33"/>
      <c r="D45" s="23" t="s">
        <v>3</v>
      </c>
      <c r="E45" s="26">
        <f>SUM(F45:O45)</f>
        <v>0</v>
      </c>
      <c r="F45" s="74">
        <v>0</v>
      </c>
      <c r="G45" s="75"/>
      <c r="H45" s="75"/>
      <c r="I45" s="75"/>
      <c r="J45" s="76"/>
      <c r="K45" s="9">
        <v>0</v>
      </c>
      <c r="L45" s="9">
        <v>0</v>
      </c>
      <c r="M45" s="20">
        <v>0</v>
      </c>
      <c r="N45" s="11">
        <v>0</v>
      </c>
      <c r="O45" s="65"/>
      <c r="P45" s="5"/>
    </row>
    <row r="46" spans="1:16" s="1" customFormat="1" ht="33" customHeight="1" x14ac:dyDescent="0.2">
      <c r="A46" s="84"/>
      <c r="B46" s="39" t="s">
        <v>48</v>
      </c>
      <c r="C46" s="34" t="s">
        <v>10</v>
      </c>
      <c r="D46" s="34" t="s">
        <v>10</v>
      </c>
      <c r="E46" s="45" t="s">
        <v>11</v>
      </c>
      <c r="F46" s="34" t="s">
        <v>58</v>
      </c>
      <c r="G46" s="36" t="s">
        <v>41</v>
      </c>
      <c r="H46" s="37"/>
      <c r="I46" s="37"/>
      <c r="J46" s="38"/>
      <c r="K46" s="34" t="s">
        <v>14</v>
      </c>
      <c r="L46" s="34" t="s">
        <v>59</v>
      </c>
      <c r="M46" s="34" t="s">
        <v>62</v>
      </c>
      <c r="N46" s="34" t="s">
        <v>61</v>
      </c>
      <c r="O46" s="31" t="s">
        <v>15</v>
      </c>
      <c r="P46" s="4"/>
    </row>
    <row r="47" spans="1:16" s="1" customFormat="1" ht="29.25" customHeight="1" x14ac:dyDescent="0.2">
      <c r="A47" s="84"/>
      <c r="B47" s="54"/>
      <c r="C47" s="42"/>
      <c r="D47" s="42"/>
      <c r="E47" s="33"/>
      <c r="F47" s="35" t="e">
        <v>#REF!</v>
      </c>
      <c r="G47" s="25" t="s">
        <v>32</v>
      </c>
      <c r="H47" s="25" t="s">
        <v>33</v>
      </c>
      <c r="I47" s="25" t="s">
        <v>34</v>
      </c>
      <c r="J47" s="25" t="s">
        <v>35</v>
      </c>
      <c r="K47" s="35"/>
      <c r="L47" s="35"/>
      <c r="M47" s="35"/>
      <c r="N47" s="35"/>
      <c r="O47" s="64"/>
      <c r="P47" s="4"/>
    </row>
    <row r="48" spans="1:16" s="1" customFormat="1" ht="27" customHeight="1" x14ac:dyDescent="0.2">
      <c r="A48" s="85"/>
      <c r="B48" s="92"/>
      <c r="C48" s="35"/>
      <c r="D48" s="35"/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19">
        <v>0</v>
      </c>
      <c r="O48" s="65"/>
      <c r="P48" s="4"/>
    </row>
    <row r="49" spans="1:15" s="1" customFormat="1" ht="48" customHeight="1" x14ac:dyDescent="0.2">
      <c r="A49" s="81" t="s">
        <v>27</v>
      </c>
      <c r="B49" s="98" t="s">
        <v>17</v>
      </c>
      <c r="C49" s="45" t="s">
        <v>63</v>
      </c>
      <c r="D49" s="29" t="s">
        <v>2</v>
      </c>
      <c r="E49" s="26">
        <f>SUM(F49:N49)</f>
        <v>8000</v>
      </c>
      <c r="F49" s="71">
        <v>4000</v>
      </c>
      <c r="G49" s="72"/>
      <c r="H49" s="72"/>
      <c r="I49" s="72"/>
      <c r="J49" s="72"/>
      <c r="K49" s="2">
        <f>K50</f>
        <v>4000</v>
      </c>
      <c r="L49" s="2">
        <v>0</v>
      </c>
      <c r="M49" s="26">
        <v>0</v>
      </c>
      <c r="N49" s="26">
        <f>SUM(N50)</f>
        <v>0</v>
      </c>
      <c r="O49" s="45" t="s">
        <v>15</v>
      </c>
    </row>
    <row r="50" spans="1:15" s="1" customFormat="1" ht="107.25" customHeight="1" x14ac:dyDescent="0.2">
      <c r="A50" s="73"/>
      <c r="B50" s="73"/>
      <c r="C50" s="52"/>
      <c r="D50" s="29" t="s">
        <v>3</v>
      </c>
      <c r="E50" s="26">
        <f>SUM(F50:N50)</f>
        <v>8000</v>
      </c>
      <c r="F50" s="71">
        <v>4000</v>
      </c>
      <c r="G50" s="72"/>
      <c r="H50" s="72"/>
      <c r="I50" s="72"/>
      <c r="J50" s="72"/>
      <c r="K50" s="2">
        <f>SUM(K52+K57+K62+K67)</f>
        <v>4000</v>
      </c>
      <c r="L50" s="2">
        <v>0</v>
      </c>
      <c r="M50" s="26">
        <f>SUM(M52+M57+M62+M67)</f>
        <v>0</v>
      </c>
      <c r="N50" s="26">
        <f>SUM(N52+N57+N62+N67)</f>
        <v>0</v>
      </c>
      <c r="O50" s="52"/>
    </row>
    <row r="51" spans="1:15" s="1" customFormat="1" ht="60" customHeight="1" x14ac:dyDescent="0.2">
      <c r="A51" s="45" t="s">
        <v>28</v>
      </c>
      <c r="B51" s="60" t="s">
        <v>18</v>
      </c>
      <c r="C51" s="45" t="s">
        <v>63</v>
      </c>
      <c r="D51" s="29" t="s">
        <v>2</v>
      </c>
      <c r="E51" s="26">
        <f>SUM(F51:L51)</f>
        <v>4000</v>
      </c>
      <c r="F51" s="71">
        <v>2000</v>
      </c>
      <c r="G51" s="72"/>
      <c r="H51" s="72"/>
      <c r="I51" s="72"/>
      <c r="J51" s="72"/>
      <c r="K51" s="2">
        <f>SUM(K52)</f>
        <v>2000</v>
      </c>
      <c r="L51" s="2">
        <v>0</v>
      </c>
      <c r="M51" s="26">
        <v>0</v>
      </c>
      <c r="N51" s="26">
        <f>SUM(N52)</f>
        <v>0</v>
      </c>
      <c r="O51" s="60" t="s">
        <v>15</v>
      </c>
    </row>
    <row r="52" spans="1:15" s="1" customFormat="1" ht="78.75" customHeight="1" x14ac:dyDescent="0.2">
      <c r="A52" s="51"/>
      <c r="B52" s="73"/>
      <c r="C52" s="82"/>
      <c r="D52" s="29" t="s">
        <v>3</v>
      </c>
      <c r="E52" s="26">
        <f>SUM(F52:L52)</f>
        <v>4000</v>
      </c>
      <c r="F52" s="71">
        <v>2000</v>
      </c>
      <c r="G52" s="72"/>
      <c r="H52" s="72"/>
      <c r="I52" s="72"/>
      <c r="J52" s="72"/>
      <c r="K52" s="2">
        <v>2000</v>
      </c>
      <c r="L52" s="2">
        <v>0</v>
      </c>
      <c r="M52" s="26">
        <v>0</v>
      </c>
      <c r="N52" s="26">
        <v>0</v>
      </c>
      <c r="O52" s="60"/>
    </row>
    <row r="53" spans="1:15" s="1" customFormat="1" ht="26.25" customHeight="1" x14ac:dyDescent="0.2">
      <c r="A53" s="51"/>
      <c r="B53" s="60" t="s">
        <v>22</v>
      </c>
      <c r="C53" s="34" t="s">
        <v>10</v>
      </c>
      <c r="D53" s="34" t="s">
        <v>10</v>
      </c>
      <c r="E53" s="49" t="s">
        <v>11</v>
      </c>
      <c r="F53" s="49" t="s">
        <v>58</v>
      </c>
      <c r="G53" s="71" t="s">
        <v>41</v>
      </c>
      <c r="H53" s="72"/>
      <c r="I53" s="72"/>
      <c r="J53" s="72"/>
      <c r="K53" s="49" t="s">
        <v>14</v>
      </c>
      <c r="L53" s="49" t="s">
        <v>59</v>
      </c>
      <c r="M53" s="34" t="s">
        <v>62</v>
      </c>
      <c r="N53" s="34" t="s">
        <v>61</v>
      </c>
      <c r="O53" s="66" t="s">
        <v>10</v>
      </c>
    </row>
    <row r="54" spans="1:15" s="1" customFormat="1" ht="20.25" customHeight="1" x14ac:dyDescent="0.2">
      <c r="A54" s="51"/>
      <c r="B54" s="73"/>
      <c r="C54" s="43"/>
      <c r="D54" s="43"/>
      <c r="E54" s="50" t="e">
        <v>#REF!</v>
      </c>
      <c r="F54" s="50" t="e">
        <v>#REF!</v>
      </c>
      <c r="G54" s="25" t="s">
        <v>32</v>
      </c>
      <c r="H54" s="25" t="s">
        <v>33</v>
      </c>
      <c r="I54" s="25" t="s">
        <v>34</v>
      </c>
      <c r="J54" s="25" t="s">
        <v>35</v>
      </c>
      <c r="K54" s="50"/>
      <c r="L54" s="50"/>
      <c r="M54" s="35"/>
      <c r="N54" s="35"/>
      <c r="O54" s="66"/>
    </row>
    <row r="55" spans="1:15" s="1" customFormat="1" ht="21.75" customHeight="1" x14ac:dyDescent="0.2">
      <c r="A55" s="52"/>
      <c r="B55" s="73"/>
      <c r="C55" s="44"/>
      <c r="D55" s="44"/>
      <c r="E55" s="25">
        <v>2</v>
      </c>
      <c r="F55" s="3">
        <v>1</v>
      </c>
      <c r="G55" s="3">
        <v>0</v>
      </c>
      <c r="H55" s="3">
        <v>0</v>
      </c>
      <c r="I55" s="3">
        <v>0</v>
      </c>
      <c r="J55" s="3">
        <v>1</v>
      </c>
      <c r="K55" s="3">
        <v>1</v>
      </c>
      <c r="L55" s="3">
        <v>0</v>
      </c>
      <c r="M55" s="25">
        <v>0</v>
      </c>
      <c r="N55" s="25">
        <v>0</v>
      </c>
      <c r="O55" s="66"/>
    </row>
    <row r="56" spans="1:15" s="1" customFormat="1" ht="51" customHeight="1" x14ac:dyDescent="0.2">
      <c r="A56" s="45" t="s">
        <v>29</v>
      </c>
      <c r="B56" s="53" t="s">
        <v>46</v>
      </c>
      <c r="C56" s="60" t="s">
        <v>63</v>
      </c>
      <c r="D56" s="29" t="s">
        <v>2</v>
      </c>
      <c r="E56" s="26">
        <f>SUM(E57)</f>
        <v>0</v>
      </c>
      <c r="F56" s="67">
        <v>0</v>
      </c>
      <c r="G56" s="68"/>
      <c r="H56" s="68"/>
      <c r="I56" s="68"/>
      <c r="J56" s="69"/>
      <c r="K56" s="2">
        <v>0</v>
      </c>
      <c r="L56" s="2">
        <v>0</v>
      </c>
      <c r="M56" s="30">
        <v>0</v>
      </c>
      <c r="N56" s="30">
        <v>0</v>
      </c>
      <c r="O56" s="39" t="s">
        <v>15</v>
      </c>
    </row>
    <row r="57" spans="1:15" s="1" customFormat="1" ht="60.75" customHeight="1" x14ac:dyDescent="0.2">
      <c r="A57" s="51"/>
      <c r="B57" s="41"/>
      <c r="C57" s="73"/>
      <c r="D57" s="29" t="s">
        <v>3</v>
      </c>
      <c r="E57" s="26">
        <f>SUM(F57:L57)</f>
        <v>0</v>
      </c>
      <c r="F57" s="67">
        <v>0</v>
      </c>
      <c r="G57" s="68"/>
      <c r="H57" s="68"/>
      <c r="I57" s="68"/>
      <c r="J57" s="69"/>
      <c r="K57" s="2">
        <v>0</v>
      </c>
      <c r="L57" s="2">
        <v>0</v>
      </c>
      <c r="M57" s="30">
        <v>0</v>
      </c>
      <c r="N57" s="30">
        <v>0</v>
      </c>
      <c r="O57" s="70"/>
    </row>
    <row r="58" spans="1:15" s="1" customFormat="1" ht="34.5" customHeight="1" x14ac:dyDescent="0.2">
      <c r="A58" s="51"/>
      <c r="B58" s="60" t="s">
        <v>49</v>
      </c>
      <c r="C58" s="34" t="s">
        <v>10</v>
      </c>
      <c r="D58" s="34" t="s">
        <v>10</v>
      </c>
      <c r="E58" s="49" t="s">
        <v>11</v>
      </c>
      <c r="F58" s="49" t="s">
        <v>58</v>
      </c>
      <c r="G58" s="71" t="s">
        <v>41</v>
      </c>
      <c r="H58" s="72"/>
      <c r="I58" s="72"/>
      <c r="J58" s="72"/>
      <c r="K58" s="49" t="s">
        <v>14</v>
      </c>
      <c r="L58" s="49" t="s">
        <v>59</v>
      </c>
      <c r="M58" s="34">
        <v>2029</v>
      </c>
      <c r="N58" s="34" t="s">
        <v>61</v>
      </c>
      <c r="O58" s="66" t="s">
        <v>10</v>
      </c>
    </row>
    <row r="59" spans="1:15" s="1" customFormat="1" ht="24" customHeight="1" x14ac:dyDescent="0.2">
      <c r="A59" s="51"/>
      <c r="B59" s="73"/>
      <c r="C59" s="43"/>
      <c r="D59" s="43"/>
      <c r="E59" s="50" t="e">
        <v>#REF!</v>
      </c>
      <c r="F59" s="50" t="e">
        <v>#REF!</v>
      </c>
      <c r="G59" s="25" t="s">
        <v>32</v>
      </c>
      <c r="H59" s="25" t="s">
        <v>33</v>
      </c>
      <c r="I59" s="25" t="s">
        <v>34</v>
      </c>
      <c r="J59" s="25" t="s">
        <v>35</v>
      </c>
      <c r="K59" s="50" t="s">
        <v>7</v>
      </c>
      <c r="L59" s="50" t="s">
        <v>9</v>
      </c>
      <c r="M59" s="35"/>
      <c r="N59" s="35"/>
      <c r="O59" s="66"/>
    </row>
    <row r="60" spans="1:15" s="1" customFormat="1" ht="38.25" customHeight="1" x14ac:dyDescent="0.2">
      <c r="A60" s="52"/>
      <c r="B60" s="73"/>
      <c r="C60" s="44"/>
      <c r="D60" s="44"/>
      <c r="E60" s="25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25">
        <v>0</v>
      </c>
      <c r="N60" s="25">
        <v>0</v>
      </c>
      <c r="O60" s="66"/>
    </row>
    <row r="61" spans="1:15" s="1" customFormat="1" ht="42.75" customHeight="1" x14ac:dyDescent="0.2">
      <c r="A61" s="45" t="s">
        <v>30</v>
      </c>
      <c r="B61" s="39" t="s">
        <v>19</v>
      </c>
      <c r="C61" s="39" t="s">
        <v>63</v>
      </c>
      <c r="D61" s="29" t="s">
        <v>2</v>
      </c>
      <c r="E61" s="26">
        <f>SUM(F61:L61)</f>
        <v>0</v>
      </c>
      <c r="F61" s="67">
        <v>0</v>
      </c>
      <c r="G61" s="68"/>
      <c r="H61" s="68"/>
      <c r="I61" s="68"/>
      <c r="J61" s="69"/>
      <c r="K61" s="2">
        <v>0</v>
      </c>
      <c r="L61" s="2">
        <v>0</v>
      </c>
      <c r="M61" s="30">
        <v>0</v>
      </c>
      <c r="N61" s="30">
        <v>0</v>
      </c>
      <c r="O61" s="39" t="s">
        <v>15</v>
      </c>
    </row>
    <row r="62" spans="1:15" s="1" customFormat="1" ht="62.25" customHeight="1" x14ac:dyDescent="0.2">
      <c r="A62" s="51"/>
      <c r="B62" s="41"/>
      <c r="C62" s="41"/>
      <c r="D62" s="29" t="s">
        <v>3</v>
      </c>
      <c r="E62" s="26">
        <f>SUM(F62:L62)</f>
        <v>0</v>
      </c>
      <c r="F62" s="67">
        <v>0</v>
      </c>
      <c r="G62" s="68"/>
      <c r="H62" s="68"/>
      <c r="I62" s="68"/>
      <c r="J62" s="69"/>
      <c r="K62" s="2">
        <v>0</v>
      </c>
      <c r="L62" s="2">
        <v>0</v>
      </c>
      <c r="M62" s="30">
        <v>0</v>
      </c>
      <c r="N62" s="30">
        <v>0</v>
      </c>
      <c r="O62" s="70"/>
    </row>
    <row r="63" spans="1:15" s="1" customFormat="1" ht="17.25" customHeight="1" x14ac:dyDescent="0.2">
      <c r="A63" s="51"/>
      <c r="B63" s="39" t="s">
        <v>20</v>
      </c>
      <c r="C63" s="34" t="s">
        <v>10</v>
      </c>
      <c r="D63" s="34" t="s">
        <v>10</v>
      </c>
      <c r="E63" s="49" t="s">
        <v>11</v>
      </c>
      <c r="F63" s="49" t="s">
        <v>58</v>
      </c>
      <c r="G63" s="71" t="s">
        <v>40</v>
      </c>
      <c r="H63" s="72"/>
      <c r="I63" s="72"/>
      <c r="J63" s="72"/>
      <c r="K63" s="34" t="s">
        <v>14</v>
      </c>
      <c r="L63" s="34" t="s">
        <v>59</v>
      </c>
      <c r="M63" s="34" t="s">
        <v>62</v>
      </c>
      <c r="N63" s="34" t="s">
        <v>61</v>
      </c>
      <c r="O63" s="31" t="s">
        <v>15</v>
      </c>
    </row>
    <row r="64" spans="1:15" s="1" customFormat="1" ht="45" customHeight="1" x14ac:dyDescent="0.2">
      <c r="A64" s="51"/>
      <c r="B64" s="40"/>
      <c r="C64" s="43"/>
      <c r="D64" s="43"/>
      <c r="E64" s="50" t="e">
        <f>#REF!</f>
        <v>#REF!</v>
      </c>
      <c r="F64" s="50" t="e">
        <v>#REF!</v>
      </c>
      <c r="G64" s="25" t="s">
        <v>32</v>
      </c>
      <c r="H64" s="25" t="s">
        <v>33</v>
      </c>
      <c r="I64" s="25" t="s">
        <v>34</v>
      </c>
      <c r="J64" s="25" t="s">
        <v>35</v>
      </c>
      <c r="K64" s="35"/>
      <c r="L64" s="35"/>
      <c r="M64" s="35"/>
      <c r="N64" s="35"/>
      <c r="O64" s="64"/>
    </row>
    <row r="65" spans="1:15" s="1" customFormat="1" ht="52.5" customHeight="1" x14ac:dyDescent="0.2">
      <c r="A65" s="52"/>
      <c r="B65" s="41"/>
      <c r="C65" s="44"/>
      <c r="D65" s="44"/>
      <c r="E65" s="25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25">
        <v>0</v>
      </c>
      <c r="N65" s="25">
        <v>0</v>
      </c>
      <c r="O65" s="65"/>
    </row>
    <row r="66" spans="1:15" s="1" customFormat="1" ht="52.5" customHeight="1" x14ac:dyDescent="0.2">
      <c r="A66" s="45"/>
      <c r="B66" s="53" t="s">
        <v>38</v>
      </c>
      <c r="C66" s="39" t="s">
        <v>63</v>
      </c>
      <c r="D66" s="29" t="s">
        <v>2</v>
      </c>
      <c r="E66" s="10">
        <f>SUM(F66:L66)</f>
        <v>4000</v>
      </c>
      <c r="F66" s="46">
        <v>2000</v>
      </c>
      <c r="G66" s="47"/>
      <c r="H66" s="47"/>
      <c r="I66" s="47"/>
      <c r="J66" s="48"/>
      <c r="K66" s="10">
        <f t="shared" ref="K66" si="1">SUM(K67)</f>
        <v>2000</v>
      </c>
      <c r="L66" s="10">
        <v>0</v>
      </c>
      <c r="M66" s="10">
        <f>SUM(M67)</f>
        <v>0</v>
      </c>
      <c r="N66" s="27">
        <f>SUM(N67)</f>
        <v>0</v>
      </c>
      <c r="O66" s="31" t="s">
        <v>15</v>
      </c>
    </row>
    <row r="67" spans="1:15" s="1" customFormat="1" ht="67.5" customHeight="1" x14ac:dyDescent="0.2">
      <c r="A67" s="33"/>
      <c r="B67" s="41"/>
      <c r="C67" s="41"/>
      <c r="D67" s="29" t="s">
        <v>3</v>
      </c>
      <c r="E67" s="10">
        <f>SUM(F67:L67)</f>
        <v>4000</v>
      </c>
      <c r="F67" s="46">
        <v>2000</v>
      </c>
      <c r="G67" s="47"/>
      <c r="H67" s="47"/>
      <c r="I67" s="47"/>
      <c r="J67" s="48"/>
      <c r="K67" s="10">
        <v>2000</v>
      </c>
      <c r="L67" s="10">
        <v>0</v>
      </c>
      <c r="M67" s="10">
        <v>0</v>
      </c>
      <c r="N67" s="27">
        <v>0</v>
      </c>
      <c r="O67" s="64"/>
    </row>
    <row r="68" spans="1:15" s="1" customFormat="1" ht="81.75" customHeight="1" x14ac:dyDescent="0.2">
      <c r="A68" s="45"/>
      <c r="B68" s="60" t="s">
        <v>21</v>
      </c>
      <c r="C68" s="49" t="s">
        <v>10</v>
      </c>
      <c r="D68" s="34" t="s">
        <v>10</v>
      </c>
      <c r="E68" s="25" t="s">
        <v>39</v>
      </c>
      <c r="F68" s="3" t="s">
        <v>58</v>
      </c>
      <c r="G68" s="36" t="s">
        <v>40</v>
      </c>
      <c r="H68" s="37"/>
      <c r="I68" s="37"/>
      <c r="J68" s="38"/>
      <c r="K68" s="17" t="s">
        <v>14</v>
      </c>
      <c r="L68" s="17" t="s">
        <v>59</v>
      </c>
      <c r="M68" s="17" t="s">
        <v>62</v>
      </c>
      <c r="N68" s="17" t="s">
        <v>61</v>
      </c>
      <c r="O68" s="64"/>
    </row>
    <row r="69" spans="1:15" s="1" customFormat="1" ht="18" customHeight="1" x14ac:dyDescent="0.2">
      <c r="A69" s="32"/>
      <c r="B69" s="61"/>
      <c r="C69" s="62"/>
      <c r="D69" s="42"/>
      <c r="E69" s="34">
        <v>2</v>
      </c>
      <c r="F69" s="63">
        <v>1</v>
      </c>
      <c r="G69" s="25" t="s">
        <v>32</v>
      </c>
      <c r="H69" s="25" t="s">
        <v>33</v>
      </c>
      <c r="I69" s="25" t="s">
        <v>34</v>
      </c>
      <c r="J69" s="25" t="s">
        <v>35</v>
      </c>
      <c r="K69" s="63">
        <v>1</v>
      </c>
      <c r="L69" s="63">
        <v>0</v>
      </c>
      <c r="M69" s="34">
        <v>0</v>
      </c>
      <c r="N69" s="63">
        <v>0</v>
      </c>
      <c r="O69" s="64"/>
    </row>
    <row r="70" spans="1:15" s="1" customFormat="1" ht="21.75" customHeight="1" x14ac:dyDescent="0.2">
      <c r="A70" s="33"/>
      <c r="B70" s="61"/>
      <c r="C70" s="62"/>
      <c r="D70" s="42"/>
      <c r="E70" s="42"/>
      <c r="F70" s="35"/>
      <c r="G70" s="3">
        <v>0</v>
      </c>
      <c r="H70" s="3">
        <v>0</v>
      </c>
      <c r="I70" s="3">
        <v>0</v>
      </c>
      <c r="J70" s="3">
        <v>1</v>
      </c>
      <c r="K70" s="35"/>
      <c r="L70" s="35"/>
      <c r="M70" s="42"/>
      <c r="N70" s="80"/>
      <c r="O70" s="65"/>
    </row>
    <row r="71" spans="1:15" s="1" customFormat="1" ht="29.25" customHeight="1" x14ac:dyDescent="0.2">
      <c r="A71" s="81"/>
      <c r="B71" s="86" t="s">
        <v>12</v>
      </c>
      <c r="C71" s="87"/>
      <c r="D71" s="14" t="s">
        <v>2</v>
      </c>
      <c r="E71" s="13">
        <f>SUM(F71:N71)</f>
        <v>726698.77</v>
      </c>
      <c r="F71" s="67">
        <f>SUM(F72:J73)</f>
        <v>399569.94</v>
      </c>
      <c r="G71" s="78"/>
      <c r="H71" s="78"/>
      <c r="I71" s="78"/>
      <c r="J71" s="79"/>
      <c r="K71" s="12">
        <v>327128.83</v>
      </c>
      <c r="L71" s="12">
        <f>L72+L73</f>
        <v>0</v>
      </c>
      <c r="M71" s="15">
        <v>0</v>
      </c>
      <c r="N71" s="15">
        <v>0</v>
      </c>
      <c r="O71" s="77"/>
    </row>
    <row r="72" spans="1:15" s="1" customFormat="1" ht="50.25" customHeight="1" x14ac:dyDescent="0.2">
      <c r="A72" s="81"/>
      <c r="B72" s="88"/>
      <c r="C72" s="89"/>
      <c r="D72" s="14" t="s">
        <v>31</v>
      </c>
      <c r="E72" s="13">
        <f>SUM(F72:N72)</f>
        <v>465162.12</v>
      </c>
      <c r="F72" s="67">
        <f>SUM(F23+F8)</f>
        <v>256121.71000000002</v>
      </c>
      <c r="G72" s="78"/>
      <c r="H72" s="78"/>
      <c r="I72" s="78"/>
      <c r="J72" s="79"/>
      <c r="K72" s="28">
        <f>SUM(K23+K8)</f>
        <v>209040.41</v>
      </c>
      <c r="L72" s="12">
        <f t="shared" ref="L72" si="2">SUM(L23+L8)</f>
        <v>0</v>
      </c>
      <c r="M72" s="15">
        <v>0</v>
      </c>
      <c r="N72" s="16">
        <v>0</v>
      </c>
      <c r="O72" s="60"/>
    </row>
    <row r="73" spans="1:15" s="1" customFormat="1" ht="63.75" customHeight="1" x14ac:dyDescent="0.2">
      <c r="A73" s="81"/>
      <c r="B73" s="90"/>
      <c r="C73" s="91"/>
      <c r="D73" s="14" t="s">
        <v>3</v>
      </c>
      <c r="E73" s="13">
        <f>SUM(F73:N73)</f>
        <v>261536.64999999997</v>
      </c>
      <c r="F73" s="67">
        <f>SUM(F50+F24+F9)</f>
        <v>143448.22999999998</v>
      </c>
      <c r="G73" s="78"/>
      <c r="H73" s="78"/>
      <c r="I73" s="78"/>
      <c r="J73" s="79"/>
      <c r="K73" s="28">
        <f>SUM(K50+K24+K9)</f>
        <v>118088.42</v>
      </c>
      <c r="L73" s="12">
        <f t="shared" ref="L73" si="3">SUM(L50+L24+L9)</f>
        <v>0</v>
      </c>
      <c r="M73" s="15">
        <v>0</v>
      </c>
      <c r="N73" s="15">
        <v>0</v>
      </c>
      <c r="O73" s="60"/>
    </row>
    <row r="74" spans="1:15" x14ac:dyDescent="0.2">
      <c r="E74" s="6"/>
      <c r="H74" s="6"/>
    </row>
    <row r="75" spans="1:15" x14ac:dyDescent="0.2">
      <c r="E75" s="6"/>
    </row>
  </sheetData>
  <mergeCells count="205">
    <mergeCell ref="M40:M41"/>
    <mergeCell ref="N40:N41"/>
    <mergeCell ref="M46:M47"/>
    <mergeCell ref="N46:N47"/>
    <mergeCell ref="M53:M54"/>
    <mergeCell ref="N53:N54"/>
    <mergeCell ref="M58:M59"/>
    <mergeCell ref="N58:N59"/>
    <mergeCell ref="M63:M64"/>
    <mergeCell ref="N63:N64"/>
    <mergeCell ref="O31:O33"/>
    <mergeCell ref="F32:J32"/>
    <mergeCell ref="F33:J33"/>
    <mergeCell ref="B28:B30"/>
    <mergeCell ref="M34:M35"/>
    <mergeCell ref="N34:N35"/>
    <mergeCell ref="K13:K14"/>
    <mergeCell ref="L13:L14"/>
    <mergeCell ref="K19:K20"/>
    <mergeCell ref="L19:L20"/>
    <mergeCell ref="O16:O21"/>
    <mergeCell ref="O10:O15"/>
    <mergeCell ref="B31:B33"/>
    <mergeCell ref="C31:C33"/>
    <mergeCell ref="F31:J31"/>
    <mergeCell ref="A1:O1"/>
    <mergeCell ref="A2:O2"/>
    <mergeCell ref="E4:E5"/>
    <mergeCell ref="O4:O5"/>
    <mergeCell ref="F7:J7"/>
    <mergeCell ref="F5:J5"/>
    <mergeCell ref="M13:M14"/>
    <mergeCell ref="N13:N14"/>
    <mergeCell ref="A4:A5"/>
    <mergeCell ref="B4:B5"/>
    <mergeCell ref="C4:C5"/>
    <mergeCell ref="D4:D5"/>
    <mergeCell ref="F4:L4"/>
    <mergeCell ref="B49:B50"/>
    <mergeCell ref="A16:A21"/>
    <mergeCell ref="B16:B18"/>
    <mergeCell ref="F16:J16"/>
    <mergeCell ref="F17:J17"/>
    <mergeCell ref="F18:J18"/>
    <mergeCell ref="B19:B21"/>
    <mergeCell ref="D19:D21"/>
    <mergeCell ref="E19:E20"/>
    <mergeCell ref="F19:F20"/>
    <mergeCell ref="G19:J19"/>
    <mergeCell ref="C16:C18"/>
    <mergeCell ref="C19:C21"/>
    <mergeCell ref="F28:F29"/>
    <mergeCell ref="F10:J10"/>
    <mergeCell ref="F38:J38"/>
    <mergeCell ref="F39:J39"/>
    <mergeCell ref="F34:F35"/>
    <mergeCell ref="G34:J34"/>
    <mergeCell ref="L34:L35"/>
    <mergeCell ref="B34:B36"/>
    <mergeCell ref="C34:C36"/>
    <mergeCell ref="D34:D36"/>
    <mergeCell ref="E34:E35"/>
    <mergeCell ref="B10:B12"/>
    <mergeCell ref="B13:B15"/>
    <mergeCell ref="K46:K47"/>
    <mergeCell ref="L46:L47"/>
    <mergeCell ref="K34:K35"/>
    <mergeCell ref="D13:D15"/>
    <mergeCell ref="E13:E14"/>
    <mergeCell ref="F6:J6"/>
    <mergeCell ref="O7:O8"/>
    <mergeCell ref="A7:A9"/>
    <mergeCell ref="B7:B9"/>
    <mergeCell ref="C7:C9"/>
    <mergeCell ref="F8:J8"/>
    <mergeCell ref="F9:J9"/>
    <mergeCell ref="K28:K29"/>
    <mergeCell ref="L28:L29"/>
    <mergeCell ref="A10:A15"/>
    <mergeCell ref="C22:C24"/>
    <mergeCell ref="F22:J22"/>
    <mergeCell ref="F23:J23"/>
    <mergeCell ref="O22:O24"/>
    <mergeCell ref="O25:O27"/>
    <mergeCell ref="O28:O30"/>
    <mergeCell ref="M19:M20"/>
    <mergeCell ref="N19:N20"/>
    <mergeCell ref="M28:M29"/>
    <mergeCell ref="N28:N29"/>
    <mergeCell ref="F13:F14"/>
    <mergeCell ref="G13:J13"/>
    <mergeCell ref="F12:J12"/>
    <mergeCell ref="B25:B27"/>
    <mergeCell ref="C25:C27"/>
    <mergeCell ref="F27:J27"/>
    <mergeCell ref="B22:B24"/>
    <mergeCell ref="F24:J24"/>
    <mergeCell ref="C13:C15"/>
    <mergeCell ref="C10:C12"/>
    <mergeCell ref="F11:J11"/>
    <mergeCell ref="A71:A73"/>
    <mergeCell ref="B51:B52"/>
    <mergeCell ref="C51:C52"/>
    <mergeCell ref="F51:J51"/>
    <mergeCell ref="D46:D48"/>
    <mergeCell ref="C46:C48"/>
    <mergeCell ref="A22:A48"/>
    <mergeCell ref="B53:B55"/>
    <mergeCell ref="B71:C73"/>
    <mergeCell ref="B56:B57"/>
    <mergeCell ref="A49:A50"/>
    <mergeCell ref="B46:B48"/>
    <mergeCell ref="A61:A65"/>
    <mergeCell ref="C63:C65"/>
    <mergeCell ref="F50:J50"/>
    <mergeCell ref="F49:J49"/>
    <mergeCell ref="A51:A55"/>
    <mergeCell ref="B58:B60"/>
    <mergeCell ref="C58:C60"/>
    <mergeCell ref="D40:D42"/>
    <mergeCell ref="E40:E41"/>
    <mergeCell ref="C28:C30"/>
    <mergeCell ref="D28:D30"/>
    <mergeCell ref="E28:E29"/>
    <mergeCell ref="O71:O73"/>
    <mergeCell ref="G63:J63"/>
    <mergeCell ref="F73:J73"/>
    <mergeCell ref="F63:F64"/>
    <mergeCell ref="F72:J72"/>
    <mergeCell ref="F71:J71"/>
    <mergeCell ref="K63:K64"/>
    <mergeCell ref="L63:L64"/>
    <mergeCell ref="K58:K59"/>
    <mergeCell ref="L58:L59"/>
    <mergeCell ref="K69:K70"/>
    <mergeCell ref="L69:L70"/>
    <mergeCell ref="O66:O70"/>
    <mergeCell ref="F58:F59"/>
    <mergeCell ref="G58:J58"/>
    <mergeCell ref="M69:M70"/>
    <mergeCell ref="N69:N70"/>
    <mergeCell ref="F52:J52"/>
    <mergeCell ref="E63:E64"/>
    <mergeCell ref="F25:J25"/>
    <mergeCell ref="F26:J26"/>
    <mergeCell ref="G46:J46"/>
    <mergeCell ref="C56:C57"/>
    <mergeCell ref="C61:C62"/>
    <mergeCell ref="F56:J56"/>
    <mergeCell ref="F57:J57"/>
    <mergeCell ref="F61:J61"/>
    <mergeCell ref="G28:J28"/>
    <mergeCell ref="E58:E59"/>
    <mergeCell ref="F44:J44"/>
    <mergeCell ref="F45:J45"/>
    <mergeCell ref="C49:C50"/>
    <mergeCell ref="C37:C39"/>
    <mergeCell ref="B68:B70"/>
    <mergeCell ref="C68:C70"/>
    <mergeCell ref="E69:E70"/>
    <mergeCell ref="D68:D70"/>
    <mergeCell ref="G68:J68"/>
    <mergeCell ref="F69:F70"/>
    <mergeCell ref="A68:A70"/>
    <mergeCell ref="O43:O45"/>
    <mergeCell ref="O46:O48"/>
    <mergeCell ref="O53:O55"/>
    <mergeCell ref="F62:J62"/>
    <mergeCell ref="D58:D60"/>
    <mergeCell ref="O63:O65"/>
    <mergeCell ref="O49:O50"/>
    <mergeCell ref="O56:O57"/>
    <mergeCell ref="O61:O62"/>
    <mergeCell ref="O58:O60"/>
    <mergeCell ref="G53:J53"/>
    <mergeCell ref="K53:K54"/>
    <mergeCell ref="L53:L54"/>
    <mergeCell ref="F46:F47"/>
    <mergeCell ref="O51:O52"/>
    <mergeCell ref="C53:C55"/>
    <mergeCell ref="E46:E47"/>
    <mergeCell ref="O37:O39"/>
    <mergeCell ref="F40:F41"/>
    <mergeCell ref="G40:J40"/>
    <mergeCell ref="B40:B42"/>
    <mergeCell ref="C40:C42"/>
    <mergeCell ref="D63:D65"/>
    <mergeCell ref="A66:A67"/>
    <mergeCell ref="C66:C67"/>
    <mergeCell ref="F66:J66"/>
    <mergeCell ref="F67:J67"/>
    <mergeCell ref="D53:D55"/>
    <mergeCell ref="E53:E54"/>
    <mergeCell ref="F53:F54"/>
    <mergeCell ref="B61:B62"/>
    <mergeCell ref="B63:B65"/>
    <mergeCell ref="A56:A60"/>
    <mergeCell ref="B66:B67"/>
    <mergeCell ref="B43:B45"/>
    <mergeCell ref="C43:C45"/>
    <mergeCell ref="F43:J43"/>
    <mergeCell ref="K40:K41"/>
    <mergeCell ref="L40:L41"/>
    <mergeCell ref="B37:B39"/>
    <mergeCell ref="F37:J37"/>
  </mergeCells>
  <phoneticPr fontId="0" type="noConversion"/>
  <pageMargins left="0.78740157480314965" right="0.23622047244094491" top="0.55118110236220474" bottom="0.55118110236220474" header="0" footer="0"/>
  <pageSetup paperSize="9" scale="6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Ковалевский И.Н.</cp:lastModifiedBy>
  <cp:lastPrinted>2025-10-29T13:59:37Z</cp:lastPrinted>
  <dcterms:created xsi:type="dcterms:W3CDTF">1996-10-08T23:32:33Z</dcterms:created>
  <dcterms:modified xsi:type="dcterms:W3CDTF">2025-10-29T13:59:39Z</dcterms:modified>
</cp:coreProperties>
</file>